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52" tabRatio="719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<sst xmlns="http://schemas.openxmlformats.org/spreadsheetml/2006/main" count="124" uniqueCount="124">
  <si>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НАЛОГИ НА ИМУЩЕСТВО</t>
  </si>
  <si>
    <t>Налог на имущество физических лиц</t>
  </si>
  <si>
    <t>Коды бюджетной классификации Российской Федерации</t>
  </si>
  <si>
    <t>НАЛОГИ НА ПРИБЫЛЬ, ДОХОДЫ</t>
  </si>
  <si>
    <t>Налог на доходы физических лиц</t>
  </si>
  <si>
    <t>Земельный налог</t>
  </si>
  <si>
    <t>Наименование</t>
  </si>
  <si>
    <t>2</t>
  </si>
  <si>
    <t>(в рублях)</t>
  </si>
  <si>
    <t>3</t>
  </si>
  <si>
    <t>Налог на имущество физических лиц, взимаемый по ставкам, применяемым к объектам налоообложения, расположенным в границах поселений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</si>
  <si>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</si>
  <si>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</si>
  <si>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</si>
  <si>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</si>
  <si>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Cубвенции бюджетам поселений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</si>
  <si>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</si>
  <si>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</si>
  <si>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</si>
  <si>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налогопплательщиков, выбравших в качестве объекта налогообложения доходы</t>
  </si>
  <si>
    <t>Единый налог, взимаемый с налогопплательщиков,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</si>
  <si>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</si>
  <si>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Государственная пошлина за совершение нотариальных действий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</si>
  <si>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</si>
  <si>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</si>
  <si>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</si>
  <si>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</si>
  <si>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</si>
  <si>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</si>
  <si>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</si>
  <si>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</si>
  <si>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ВСЕГО</t>
  </si>
  <si>
    <t>Средства самооблажения граждан</t>
  </si>
  <si>
    <t>4</t>
  </si>
  <si>
    <t>5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</si>
  <si>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</si>
  <si>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</si>
  <si>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</si>
  <si>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</si>
  <si>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000 1 00 00000 00 0000 000</t>
  </si>
  <si>
    <t>000 101 00000 00 0000 000</t>
  </si>
  <si>
    <t xml:space="preserve">  000 1 01 02000 01 0000 110 </t>
  </si>
  <si>
    <t>000 1 01 02020 01 0000 110</t>
  </si>
  <si>
    <t>182 1 01 02010 01 1000 110</t>
  </si>
  <si>
    <t>000 1 05 00000 00 0000 000</t>
  </si>
  <si>
    <t>000 1 05 01000 01 1000 110</t>
  </si>
  <si>
    <t>000 1 05 01010 01 0000 110</t>
  </si>
  <si>
    <t>000 1 05 01020 01 0000 110</t>
  </si>
  <si>
    <t>182 1 05 01011 01 1000 110</t>
  </si>
  <si>
    <t>182 1 05 01021 01 1000 110</t>
  </si>
  <si>
    <t xml:space="preserve">  000 1 06 00000 00 0000 000</t>
  </si>
  <si>
    <t>000 1 06 01000 00 0000 110</t>
  </si>
  <si>
    <t>182 1 06 01030 10 1000 110</t>
  </si>
  <si>
    <t>000  1 06 06000 00 0000 110</t>
  </si>
  <si>
    <t>000 1 06 06030 10 0000 110</t>
  </si>
  <si>
    <t>000 1 06 06040 10 0000 110</t>
  </si>
  <si>
    <t>182 1 06 06033 10 1000 110</t>
  </si>
  <si>
    <t>182 1 06 06043 10 0000 110</t>
  </si>
  <si>
    <t>000 1 08 00000 00 0000 110</t>
  </si>
  <si>
    <t>003 1 08 04020 01 1000 110</t>
  </si>
  <si>
    <t>000 1 08 04000 00 0000 110</t>
  </si>
  <si>
    <t>003 1 13 01995 10 0000 130</t>
  </si>
  <si>
    <t>000 1 17 00000 00 0000 000</t>
  </si>
  <si>
    <t>000 1 13 01990 00 0000 130</t>
  </si>
  <si>
    <t>000 1 13 01000 00 0000 130</t>
  </si>
  <si>
    <t>000 1 13 01995 10 0000 130</t>
  </si>
  <si>
    <t>000 2 00 00000 00 0000 000</t>
  </si>
  <si>
    <t>000 2 02 00000 00 0000 000</t>
  </si>
  <si>
    <t>Дотации бюлжетам субъектов Российской Федерации и муниципальных образований</t>
  </si>
  <si>
    <t>Дотации на выравнивание бюджетного обеспечивания</t>
  </si>
  <si>
    <t>Дотации бюджетных поселений на выравнивание бюджетного обеспечивания</t>
  </si>
  <si>
    <t>Иные межбюджетные трансферты</t>
  </si>
  <si>
    <t>Иные межбюджетные трансферты,передаваемые бюджетам поселений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</si>
  <si>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</si>
  <si>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</si>
  <si>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</si>
  <si>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</si>
  <si>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</si>
  <si>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</si>
  <si>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</si>
  <si>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</si>
  <si>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</si>
  <si>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</si>
  <si>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003 2 02 4001 41 00029 151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</si>
  <si>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</si>
  <si>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Доходы,получаемые в виде арендной либо иной платы за передачу в возмездное пользование государственного и муниципального имущества</t>
  </si>
  <si>
    <t>000 1 11 05035 10 0000 120</t>
  </si>
  <si>
    <t>Доходы от использования имущества,находящегося в государственной и муниципальной собственности</t>
  </si>
  <si>
    <t>000 1 11 05000 00 0000 000</t>
  </si>
  <si>
    <t>Прочие неналоговые доходы бюджетов поселений</t>
  </si>
  <si>
    <t>2021 год</t>
  </si>
  <si>
    <t>0031 17 05050 10 0000 150</t>
  </si>
  <si>
    <t>003 1 17 14030 10 0000 150</t>
  </si>
  <si>
    <t>801 2 02 15001 10 0315 150</t>
  </si>
  <si>
    <t>000 2 02 15001 00 0000 150</t>
  </si>
  <si>
    <t>000 2 02 15000 00 0000 150</t>
  </si>
  <si>
    <t>003 2 02 35118 10 0000 150</t>
  </si>
  <si>
    <t>000 2 02 40000 00 0000 150</t>
  </si>
  <si>
    <t>000 2 02 4001 00 00000 150</t>
  </si>
  <si>
    <t>003 2 02 4001 41 00015 150</t>
  </si>
  <si>
    <t>003 2 02 4001 41 00016 150</t>
  </si>
  <si>
    <t>003 2 02 4001 41 00017 150</t>
  </si>
  <si>
    <t>003 2 02 4001 41 00019 150</t>
  </si>
  <si>
    <t>003 2 02 4001 41 00020 150</t>
  </si>
  <si>
    <t>003 2 02 4001 41 00023 150</t>
  </si>
  <si>
    <t>003 2 02 4001 41 00024 150</t>
  </si>
  <si>
    <t>003 2 02 4001 41 00025 150</t>
  </si>
  <si>
    <t>003 2 02 4001 41 00026 150</t>
  </si>
  <si>
    <t>003 2 02 4001 41 00028 150</t>
  </si>
  <si>
    <t>000 2 02 29999 10 0299 150</t>
  </si>
  <si>
    <t>2022 год</t>
  </si>
  <si>
    <t>Прочие субсидии бюджетам муниципальных районов на реализацию мероприятий по благоустройству сельских территорий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</si>
  <si>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НА 2021 ГОД И ПЛАНОВЫЙ ПЕРИОД 2022 И 2023гг</t>
  </si>
  <si>
    <t>2023 год</t>
  </si>
  <si>
    <t>000 2 02 30000 00 0000 150</t>
  </si>
  <si>
    <t xml:space="preserve">   Субвенции бюджетам бюджетной системы Российской Федерации</t>
  </si>
  <si>
    <t xml:space="preserve">         Субвенции бюджетам муниципальных образований на осуществление государственных полномочий по созданию административных комиссий</t>
  </si>
  <si>
    <t>000 2 02 30024 10 0332 150</t>
  </si>
  <si>
    <t>000 2 02 20000 00 0000 000</t>
  </si>
  <si>
    <t xml:space="preserve">   Субсидии бюджетам бюджетной системы Российской Федерации (межбюджетные субсидии)</t>
  </si>
  <si>
    <t xml:space="preserve">   Субсидии бюджетам сельских поселений на обеспечение комплексного развития сельских территорий</t>
  </si>
  <si>
    <t>003 2 02 25576 10 0000 150</t>
  </si>
  <si>
    <t xml:space="preserve"> 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</si>
  <si>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003 2 02 29999 10 0233 150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</si>
</sst>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3"/>
      <name val="Times New Roman Cyr"/>
      <family val="0"/>
    </font>
    <font>
      <sz val="13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3.5"/>
      <name val="Times New Roman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left"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5" applyFont="1" applyBorder="1" applyAlignment="1" applyProtection="1">
      <alignment horizontal="right" wrapText="1"/>
      <protection/>
    </xf>
    <xf numFmtId="0" fontId="1" fillId="0" borderId="0" xfId="55" applyFont="1" applyBorder="1" applyAlignment="1">
      <alignment wrapText="1"/>
      <protection/>
    </xf>
    <xf numFmtId="0" fontId="14" fillId="0" borderId="0" xfId="55" applyFont="1" applyBorder="1" applyAlignment="1">
      <alignment horizontal="center" wrapText="1"/>
      <protection/>
    </xf>
    <xf numFmtId="0" fontId="9" fillId="0" borderId="11" xfId="55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49" fontId="5" fillId="0" borderId="11" xfId="55" applyNumberFormat="1" applyFont="1" applyBorder="1" applyAlignment="1" applyProtection="1">
      <alignment horizontal="center" vertical="center" wrapText="1"/>
      <protection/>
    </xf>
    <xf numFmtId="0" fontId="2" fillId="0" borderId="11" xfId="55" applyNumberFormat="1" applyFont="1" applyBorder="1" applyAlignment="1" applyProtection="1">
      <alignment vertical="center" wrapText="1"/>
      <protection/>
    </xf>
    <xf numFmtId="49" fontId="5" fillId="0" borderId="11" xfId="55" applyNumberFormat="1" applyFont="1" applyBorder="1" applyAlignment="1" applyProtection="1">
      <alignment vertical="center" wrapText="1"/>
      <protection/>
    </xf>
    <xf numFmtId="4" fontId="5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6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 locked="0"/>
    </xf>
    <xf numFmtId="4" fontId="6" fillId="0" borderId="11" xfId="56" applyNumberFormat="1" applyFont="1" applyBorder="1" applyAlignment="1" applyProtection="1">
      <alignment vertical="center" wrapText="1"/>
      <protection locked="0"/>
    </xf>
    <xf numFmtId="49" fontId="2" fillId="0" borderId="11" xfId="55" applyNumberFormat="1" applyFont="1" applyBorder="1" applyAlignment="1" applyProtection="1">
      <alignment vertical="center" wrapText="1"/>
      <protection/>
    </xf>
    <xf numFmtId="0" fontId="11" fillId="0" borderId="11" xfId="55" applyNumberFormat="1" applyFont="1" applyBorder="1" applyAlignment="1" applyProtection="1">
      <alignment vertical="center" wrapText="1"/>
      <protection/>
    </xf>
    <xf numFmtId="49" fontId="13" fillId="0" borderId="11" xfId="55" applyNumberFormat="1" applyFont="1" applyBorder="1" applyAlignment="1" applyProtection="1">
      <alignment vertical="center" wrapText="1"/>
      <protection/>
    </xf>
    <xf numFmtId="49" fontId="10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>
      <alignment vertical="center" wrapText="1"/>
      <protection/>
    </xf>
    <xf numFmtId="0" fontId="12" fillId="0" borderId="11" xfId="55" applyFont="1" applyBorder="1" applyAlignment="1">
      <alignment vertical="center" wrapText="1"/>
      <protection/>
    </xf>
    <xf numFmtId="49" fontId="11" fillId="0" borderId="11" xfId="55" applyNumberFormat="1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0" fontId="12" fillId="0" borderId="11" xfId="55" applyNumberFormat="1" applyFont="1" applyBorder="1" applyAlignment="1" applyProtection="1">
      <alignment vertical="center" wrapText="1"/>
      <protection/>
    </xf>
    <xf numFmtId="49" fontId="3" fillId="0" borderId="11" xfId="55" applyNumberFormat="1" applyFont="1" applyBorder="1" applyAlignment="1" applyProtection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49" fontId="13" fillId="0" borderId="11" xfId="56" applyNumberFormat="1" applyFont="1" applyBorder="1" applyAlignment="1" applyProtection="1">
      <alignment vertical="center" wrapText="1"/>
      <protection/>
    </xf>
    <xf numFmtId="49" fontId="6" fillId="0" borderId="11" xfId="56" applyNumberFormat="1" applyFont="1" applyBorder="1" applyAlignment="1" applyProtection="1">
      <alignment vertical="center" wrapText="1"/>
      <protection/>
    </xf>
    <xf numFmtId="49" fontId="11" fillId="0" borderId="11" xfId="56" applyNumberFormat="1" applyFont="1" applyBorder="1" applyAlignment="1" applyProtection="1">
      <alignment vertical="center" wrapText="1"/>
      <protection/>
    </xf>
    <xf numFmtId="0" fontId="6" fillId="0" borderId="11" xfId="56" applyFont="1" applyBorder="1" applyAlignment="1" applyProtection="1">
      <alignment vertical="center" wrapText="1"/>
      <protection/>
    </xf>
    <xf numFmtId="4" fontId="6" fillId="0" borderId="11" xfId="55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3" fillId="0" borderId="11" xfId="55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top"/>
      <protection hidden="1"/>
    </xf>
    <xf numFmtId="49" fontId="19" fillId="0" borderId="11" xfId="0" applyNumberFormat="1" applyFont="1" applyFill="1" applyBorder="1" applyAlignment="1" applyProtection="1">
      <alignment vertical="top" wrapText="1"/>
      <protection hidden="1"/>
    </xf>
    <xf numFmtId="0" fontId="15" fillId="0" borderId="11" xfId="0" applyFont="1" applyFill="1" applyBorder="1" applyAlignment="1" applyProtection="1">
      <alignment horizontal="center" vertical="top"/>
      <protection hidden="1"/>
    </xf>
    <xf numFmtId="49" fontId="15" fillId="0" borderId="11" xfId="0" applyNumberFormat="1" applyFont="1" applyFill="1" applyBorder="1" applyAlignment="1" applyProtection="1">
      <alignment vertical="justify" wrapText="1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vertical="top" wrapText="1"/>
      <protection hidden="1"/>
    </xf>
    <xf numFmtId="49" fontId="15" fillId="0" borderId="11" xfId="0" applyNumberFormat="1" applyFont="1" applyFill="1" applyBorder="1" applyAlignment="1" applyProtection="1">
      <alignment vertical="top" wrapText="1"/>
      <protection hidden="1"/>
    </xf>
    <xf numFmtId="0" fontId="40" fillId="0" borderId="1" xfId="33" applyNumberFormat="1" applyAlignment="1" applyProtection="1">
      <alignment horizontal="left" vertical="top" wrapText="1" shrinkToFit="1"/>
      <protection/>
    </xf>
    <xf numFmtId="3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/>
      <protection hidden="1"/>
    </xf>
    <xf numFmtId="4" fontId="19" fillId="0" borderId="11" xfId="0" applyNumberFormat="1" applyFont="1" applyFill="1" applyBorder="1" applyAlignment="1" applyProtection="1">
      <alignment/>
      <protection hidden="1"/>
    </xf>
    <xf numFmtId="4" fontId="0" fillId="0" borderId="0" xfId="55" applyNumberFormat="1" applyProtection="1">
      <alignment/>
      <protection/>
    </xf>
    <xf numFmtId="4" fontId="16" fillId="0" borderId="11" xfId="55" applyNumberFormat="1" applyFont="1" applyBorder="1" applyAlignment="1">
      <alignment horizontal="center" vertical="center" wrapText="1"/>
      <protection/>
    </xf>
    <xf numFmtId="4" fontId="5" fillId="0" borderId="11" xfId="5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4" fontId="15" fillId="33" borderId="11" xfId="0" applyNumberFormat="1" applyFont="1" applyFill="1" applyBorder="1" applyAlignment="1" applyProtection="1">
      <alignment/>
      <protection hidden="1"/>
    </xf>
    <xf numFmtId="4" fontId="15" fillId="33" borderId="11" xfId="0" applyNumberFormat="1" applyFont="1" applyFill="1" applyBorder="1" applyAlignment="1" applyProtection="1">
      <alignment horizontal="right" vertical="top"/>
      <protection hidden="1"/>
    </xf>
    <xf numFmtId="4" fontId="5" fillId="33" borderId="11" xfId="55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F36" sqref="F36"/>
    </sheetView>
  </sheetViews>
  <sheetFormatPr defaultColWidth="8.72265625" defaultRowHeight="16.5"/>
  <cols>
    <col min="1" max="1" width="22.453125" style="0" customWidth="1"/>
    <col min="2" max="2" width="44.8125" style="0" customWidth="1"/>
    <col min="3" max="3" width="13.453125" style="0" customWidth="1"/>
    <col min="4" max="4" width="13.8125" style="33" customWidth="1"/>
    <col min="5" max="5" width="13.36328125" style="33" customWidth="1"/>
    <col min="7" max="7" width="11.99609375" style="0" bestFit="1" customWidth="1"/>
    <col min="8" max="8" width="12.36328125" style="0" bestFit="1" customWidth="1"/>
  </cols>
  <sheetData>
    <row r="1" spans="1:5" ht="79.5" customHeight="1">
      <c r="A1" s="49" t="s">
        <v>112</v>
      </c>
      <c r="B1" s="49"/>
      <c r="C1" s="49"/>
      <c r="D1" s="49"/>
      <c r="E1" s="49"/>
    </row>
    <row r="2" spans="1:5" ht="16.5">
      <c r="A2" s="1"/>
      <c r="B2" s="2"/>
      <c r="C2" s="3" t="s">
        <v>8</v>
      </c>
      <c r="D2" s="46"/>
      <c r="E2" s="46"/>
    </row>
    <row r="3" spans="1:5" ht="36">
      <c r="A3" s="4" t="s">
        <v>2</v>
      </c>
      <c r="B3" s="26" t="s">
        <v>6</v>
      </c>
      <c r="C3" s="5" t="s">
        <v>90</v>
      </c>
      <c r="D3" s="47" t="s">
        <v>110</v>
      </c>
      <c r="E3" s="47" t="s">
        <v>113</v>
      </c>
    </row>
    <row r="4" spans="1:5" ht="16.5">
      <c r="A4" s="6">
        <v>1</v>
      </c>
      <c r="B4" s="7" t="s">
        <v>7</v>
      </c>
      <c r="C4" s="7" t="s">
        <v>9</v>
      </c>
      <c r="D4" s="48" t="s">
        <v>33</v>
      </c>
      <c r="E4" s="48" t="s">
        <v>34</v>
      </c>
    </row>
    <row r="5" spans="1:5" ht="16.5">
      <c r="A5" s="34" t="s">
        <v>39</v>
      </c>
      <c r="B5" s="9" t="s">
        <v>11</v>
      </c>
      <c r="C5" s="10">
        <f>SUM(C6+C10+C16+C24+C29+C33+C27)</f>
        <v>5160000</v>
      </c>
      <c r="D5" s="10">
        <f>SUM(D6+D10+D16+D24+D29+D33+D27)</f>
        <v>5160000</v>
      </c>
      <c r="E5" s="10">
        <f>SUM(E6+E10+E16+E24+E29+E33+E27)</f>
        <v>5160000</v>
      </c>
    </row>
    <row r="6" spans="1:5" ht="16.5">
      <c r="A6" s="11" t="s">
        <v>40</v>
      </c>
      <c r="B6" s="12" t="s">
        <v>3</v>
      </c>
      <c r="C6" s="13">
        <f>SUM(C7)</f>
        <v>500000</v>
      </c>
      <c r="D6" s="14">
        <f>SUM(D7)</f>
        <v>500000</v>
      </c>
      <c r="E6" s="14">
        <f>SUM(E7)</f>
        <v>500000</v>
      </c>
    </row>
    <row r="7" spans="1:8" ht="27">
      <c r="A7" s="11" t="s">
        <v>41</v>
      </c>
      <c r="B7" s="12" t="s">
        <v>4</v>
      </c>
      <c r="C7" s="15">
        <f aca="true" t="shared" si="0" ref="C7:E8">C8</f>
        <v>500000</v>
      </c>
      <c r="D7" s="16">
        <f t="shared" si="0"/>
        <v>500000</v>
      </c>
      <c r="E7" s="16">
        <f t="shared" si="0"/>
        <v>500000</v>
      </c>
      <c r="G7" s="33"/>
      <c r="H7" s="33"/>
    </row>
    <row r="8" spans="1:7" ht="57">
      <c r="A8" s="11" t="s">
        <v>42</v>
      </c>
      <c r="B8" s="17" t="s">
        <v>12</v>
      </c>
      <c r="C8" s="15">
        <f t="shared" si="0"/>
        <v>500000</v>
      </c>
      <c r="D8" s="15">
        <f t="shared" si="0"/>
        <v>500000</v>
      </c>
      <c r="E8" s="15">
        <f t="shared" si="0"/>
        <v>500000</v>
      </c>
      <c r="G8" s="33"/>
    </row>
    <row r="9" spans="1:5" ht="57">
      <c r="A9" s="11" t="s">
        <v>43</v>
      </c>
      <c r="B9" s="18" t="s">
        <v>26</v>
      </c>
      <c r="C9" s="15">
        <v>500000</v>
      </c>
      <c r="D9" s="16">
        <v>500000</v>
      </c>
      <c r="E9" s="16">
        <v>500000</v>
      </c>
    </row>
    <row r="10" spans="1:5" ht="16.5">
      <c r="A10" s="11" t="s">
        <v>44</v>
      </c>
      <c r="B10" s="19" t="s">
        <v>17</v>
      </c>
      <c r="C10" s="13">
        <f>SUM(C11)</f>
        <v>1700000</v>
      </c>
      <c r="D10" s="14">
        <f>SUM(D11)</f>
        <v>1700000</v>
      </c>
      <c r="E10" s="14">
        <f>SUM(E11)</f>
        <v>1700000</v>
      </c>
    </row>
    <row r="11" spans="1:5" ht="28.5">
      <c r="A11" s="11" t="s">
        <v>45</v>
      </c>
      <c r="B11" s="8" t="s">
        <v>18</v>
      </c>
      <c r="C11" s="15">
        <f>SUM(C12+C14)</f>
        <v>1700000</v>
      </c>
      <c r="D11" s="16">
        <f>SUM(D12+D14)</f>
        <v>1700000</v>
      </c>
      <c r="E11" s="16">
        <f>SUM(E12+E14)</f>
        <v>1700000</v>
      </c>
    </row>
    <row r="12" spans="1:5" ht="22.5">
      <c r="A12" s="11" t="s">
        <v>46</v>
      </c>
      <c r="B12" s="20" t="s">
        <v>19</v>
      </c>
      <c r="C12" s="15">
        <f>SUM(C13)</f>
        <v>1300000</v>
      </c>
      <c r="D12" s="16">
        <f>SUM(D13)</f>
        <v>1300000</v>
      </c>
      <c r="E12" s="16">
        <f>SUM(E13)</f>
        <v>1300000</v>
      </c>
    </row>
    <row r="13" spans="1:8" ht="26.25">
      <c r="A13" s="21" t="s">
        <v>48</v>
      </c>
      <c r="B13" s="22" t="s">
        <v>24</v>
      </c>
      <c r="C13" s="15">
        <v>1300000</v>
      </c>
      <c r="D13" s="16">
        <v>1300000</v>
      </c>
      <c r="E13" s="16">
        <v>1300000</v>
      </c>
      <c r="H13" s="33"/>
    </row>
    <row r="14" spans="1:5" ht="33.75">
      <c r="A14" s="11" t="s">
        <v>47</v>
      </c>
      <c r="B14" s="20" t="s">
        <v>20</v>
      </c>
      <c r="C14" s="15">
        <f>SUM(C15)</f>
        <v>400000</v>
      </c>
      <c r="D14" s="16">
        <f>SUM(D15)</f>
        <v>400000</v>
      </c>
      <c r="E14" s="16">
        <f>SUM(E15)</f>
        <v>400000</v>
      </c>
    </row>
    <row r="15" spans="1:5" ht="39">
      <c r="A15" s="21" t="s">
        <v>49</v>
      </c>
      <c r="B15" s="22" t="s">
        <v>25</v>
      </c>
      <c r="C15" s="15">
        <v>400000</v>
      </c>
      <c r="D15" s="16">
        <v>400000</v>
      </c>
      <c r="E15" s="16">
        <v>400000</v>
      </c>
    </row>
    <row r="16" spans="1:5" ht="27">
      <c r="A16" s="11" t="s">
        <v>50</v>
      </c>
      <c r="B16" s="12" t="s">
        <v>0</v>
      </c>
      <c r="C16" s="13">
        <f>SUM(C17+C19)</f>
        <v>2700000</v>
      </c>
      <c r="D16" s="14">
        <f>SUM(D17+D19)</f>
        <v>2700000</v>
      </c>
      <c r="E16" s="14">
        <f>SUM(E17+E19)</f>
        <v>2700000</v>
      </c>
    </row>
    <row r="17" spans="1:5" ht="16.5">
      <c r="A17" s="11" t="s">
        <v>51</v>
      </c>
      <c r="B17" s="12" t="s">
        <v>1</v>
      </c>
      <c r="C17" s="15">
        <f>SUM(C18)</f>
        <v>300000</v>
      </c>
      <c r="D17" s="16">
        <f>SUM(D18)</f>
        <v>300000</v>
      </c>
      <c r="E17" s="16">
        <f>SUM(E18)</f>
        <v>300000</v>
      </c>
    </row>
    <row r="18" spans="1:5" ht="33.75">
      <c r="A18" s="11" t="s">
        <v>52</v>
      </c>
      <c r="B18" s="23" t="s">
        <v>10</v>
      </c>
      <c r="C18" s="15">
        <v>300000</v>
      </c>
      <c r="D18" s="16">
        <v>300000</v>
      </c>
      <c r="E18" s="16">
        <v>300000</v>
      </c>
    </row>
    <row r="19" spans="1:5" ht="16.5">
      <c r="A19" s="11" t="s">
        <v>53</v>
      </c>
      <c r="B19" s="24" t="s">
        <v>5</v>
      </c>
      <c r="C19" s="15">
        <f>C21+C23</f>
        <v>2400000</v>
      </c>
      <c r="D19" s="16">
        <f>D21+D23</f>
        <v>2400000</v>
      </c>
      <c r="E19" s="16">
        <f>E21+E23</f>
        <v>2400000</v>
      </c>
    </row>
    <row r="20" spans="1:5" ht="16.5">
      <c r="A20" s="11" t="s">
        <v>54</v>
      </c>
      <c r="B20" s="17" t="s">
        <v>29</v>
      </c>
      <c r="C20" s="15">
        <f>SUM(C21)</f>
        <v>700000</v>
      </c>
      <c r="D20" s="16">
        <f>SUM(D21)</f>
        <v>700000</v>
      </c>
      <c r="E20" s="16">
        <f>SUM(E21)</f>
        <v>700000</v>
      </c>
    </row>
    <row r="21" spans="1:5" ht="22.5">
      <c r="A21" s="11" t="s">
        <v>56</v>
      </c>
      <c r="B21" s="23" t="s">
        <v>28</v>
      </c>
      <c r="C21" s="15">
        <v>700000</v>
      </c>
      <c r="D21" s="16">
        <v>700000</v>
      </c>
      <c r="E21" s="16">
        <v>700000</v>
      </c>
    </row>
    <row r="22" spans="1:5" ht="22.5">
      <c r="A22" s="11" t="s">
        <v>55</v>
      </c>
      <c r="B22" s="23" t="s">
        <v>27</v>
      </c>
      <c r="C22" s="15">
        <f>SUM(C23)</f>
        <v>1700000</v>
      </c>
      <c r="D22" s="16">
        <f>SUM(D23)</f>
        <v>1700000</v>
      </c>
      <c r="E22" s="16">
        <f>SUM(E23)</f>
        <v>1700000</v>
      </c>
    </row>
    <row r="23" spans="1:5" ht="22.5">
      <c r="A23" s="11" t="s">
        <v>57</v>
      </c>
      <c r="B23" s="23" t="s">
        <v>30</v>
      </c>
      <c r="C23" s="15">
        <v>1700000</v>
      </c>
      <c r="D23" s="16">
        <v>1700000</v>
      </c>
      <c r="E23" s="16">
        <v>1700000</v>
      </c>
    </row>
    <row r="24" spans="1:5" ht="16.5">
      <c r="A24" s="11" t="s">
        <v>58</v>
      </c>
      <c r="B24" s="19" t="s">
        <v>21</v>
      </c>
      <c r="C24" s="13">
        <f aca="true" t="shared" si="1" ref="C24:E25">C25</f>
        <v>10000</v>
      </c>
      <c r="D24" s="14">
        <f t="shared" si="1"/>
        <v>10000</v>
      </c>
      <c r="E24" s="14">
        <f t="shared" si="1"/>
        <v>10000</v>
      </c>
    </row>
    <row r="25" spans="1:5" ht="27">
      <c r="A25" s="11" t="s">
        <v>60</v>
      </c>
      <c r="B25" s="12" t="s">
        <v>22</v>
      </c>
      <c r="C25" s="15">
        <f t="shared" si="1"/>
        <v>10000</v>
      </c>
      <c r="D25" s="16">
        <f t="shared" si="1"/>
        <v>10000</v>
      </c>
      <c r="E25" s="16">
        <f t="shared" si="1"/>
        <v>10000</v>
      </c>
    </row>
    <row r="26" spans="1:5" ht="45">
      <c r="A26" s="11" t="s">
        <v>59</v>
      </c>
      <c r="B26" s="23" t="s">
        <v>23</v>
      </c>
      <c r="C26" s="13">
        <v>10000</v>
      </c>
      <c r="D26" s="14">
        <v>10000</v>
      </c>
      <c r="E26" s="14">
        <v>10000</v>
      </c>
    </row>
    <row r="27" spans="1:5" ht="26.25">
      <c r="A27" s="11" t="s">
        <v>88</v>
      </c>
      <c r="B27" s="19" t="s">
        <v>87</v>
      </c>
      <c r="C27" s="13">
        <f>C28</f>
        <v>0</v>
      </c>
      <c r="D27" s="14">
        <f>D28</f>
        <v>0</v>
      </c>
      <c r="E27" s="14">
        <f>E28</f>
        <v>0</v>
      </c>
    </row>
    <row r="28" spans="1:5" ht="33.75">
      <c r="A28" s="11" t="s">
        <v>86</v>
      </c>
      <c r="B28" s="23" t="s">
        <v>85</v>
      </c>
      <c r="C28" s="13">
        <v>0</v>
      </c>
      <c r="D28" s="14">
        <v>0</v>
      </c>
      <c r="E28" s="14">
        <v>0</v>
      </c>
    </row>
    <row r="29" spans="1:5" ht="26.25">
      <c r="A29" s="31" t="s">
        <v>65</v>
      </c>
      <c r="B29" s="28" t="s">
        <v>35</v>
      </c>
      <c r="C29" s="15">
        <f>SUM(C30)</f>
        <v>0</v>
      </c>
      <c r="D29" s="16">
        <f aca="true" t="shared" si="2" ref="D29:E31">SUM(D30)</f>
        <v>0</v>
      </c>
      <c r="E29" s="16">
        <f t="shared" si="2"/>
        <v>0</v>
      </c>
    </row>
    <row r="30" spans="1:5" ht="16.5">
      <c r="A30" s="31" t="s">
        <v>64</v>
      </c>
      <c r="B30" s="29" t="s">
        <v>36</v>
      </c>
      <c r="C30" s="15">
        <f>SUM(C31)</f>
        <v>0</v>
      </c>
      <c r="D30" s="16">
        <f t="shared" si="2"/>
        <v>0</v>
      </c>
      <c r="E30" s="16">
        <f t="shared" si="2"/>
        <v>0</v>
      </c>
    </row>
    <row r="31" spans="1:5" ht="16.5">
      <c r="A31" s="31" t="s">
        <v>63</v>
      </c>
      <c r="B31" s="29" t="s">
        <v>37</v>
      </c>
      <c r="C31" s="15">
        <f>SUM(C32)</f>
        <v>0</v>
      </c>
      <c r="D31" s="16">
        <f t="shared" si="2"/>
        <v>0</v>
      </c>
      <c r="E31" s="16">
        <f t="shared" si="2"/>
        <v>0</v>
      </c>
    </row>
    <row r="32" spans="1:5" ht="22.5">
      <c r="A32" s="31" t="s">
        <v>61</v>
      </c>
      <c r="B32" s="30" t="s">
        <v>38</v>
      </c>
      <c r="C32" s="15">
        <v>0</v>
      </c>
      <c r="D32" s="16">
        <v>0</v>
      </c>
      <c r="E32" s="16">
        <v>0</v>
      </c>
    </row>
    <row r="33" spans="1:5" ht="16.5">
      <c r="A33" s="11" t="s">
        <v>62</v>
      </c>
      <c r="B33" s="12" t="s">
        <v>16</v>
      </c>
      <c r="C33" s="15">
        <f>C35+C34</f>
        <v>250000</v>
      </c>
      <c r="D33" s="16">
        <f>D35+D34</f>
        <v>250000</v>
      </c>
      <c r="E33" s="16">
        <f>E35+E34</f>
        <v>250000</v>
      </c>
    </row>
    <row r="34" spans="1:5" ht="16.5">
      <c r="A34" s="11" t="s">
        <v>91</v>
      </c>
      <c r="B34" s="19" t="s">
        <v>89</v>
      </c>
      <c r="C34" s="15">
        <v>0</v>
      </c>
      <c r="D34" s="16">
        <v>0</v>
      </c>
      <c r="E34" s="16">
        <v>0</v>
      </c>
    </row>
    <row r="35" spans="1:5" ht="16.5">
      <c r="A35" s="11" t="s">
        <v>92</v>
      </c>
      <c r="B35" s="25" t="s">
        <v>32</v>
      </c>
      <c r="C35" s="32">
        <v>250000</v>
      </c>
      <c r="D35" s="16">
        <v>250000</v>
      </c>
      <c r="E35" s="16">
        <v>250000</v>
      </c>
    </row>
    <row r="36" spans="1:7" ht="16.5">
      <c r="A36" s="35" t="s">
        <v>66</v>
      </c>
      <c r="B36" s="36" t="s">
        <v>13</v>
      </c>
      <c r="C36" s="45">
        <f>SUM(C37)</f>
        <v>11071863.879999999</v>
      </c>
      <c r="D36" s="45">
        <f>SUM(D37)</f>
        <v>9905639.67</v>
      </c>
      <c r="E36" s="45">
        <f>SUM(E37)</f>
        <v>10408478.14</v>
      </c>
      <c r="G36" s="43"/>
    </row>
    <row r="37" spans="1:5" ht="30.75">
      <c r="A37" s="37" t="s">
        <v>67</v>
      </c>
      <c r="B37" s="38" t="s">
        <v>14</v>
      </c>
      <c r="C37" s="44">
        <f>SUM(C38+C45+C48+C41)</f>
        <v>11071863.879999999</v>
      </c>
      <c r="D37" s="44">
        <f>SUM(D38+D45+D48+D41)</f>
        <v>9905639.67</v>
      </c>
      <c r="E37" s="44">
        <f>SUM(E38+E45+E48+E41)</f>
        <v>10408478.14</v>
      </c>
    </row>
    <row r="38" spans="1:5" ht="30.75">
      <c r="A38" s="37" t="s">
        <v>95</v>
      </c>
      <c r="B38" s="38" t="s">
        <v>68</v>
      </c>
      <c r="C38" s="44">
        <f aca="true" t="shared" si="3" ref="C38:E39">C39</f>
        <v>6497422</v>
      </c>
      <c r="D38" s="44">
        <f t="shared" si="3"/>
        <v>6497422</v>
      </c>
      <c r="E38" s="44">
        <f t="shared" si="3"/>
        <v>6497422</v>
      </c>
    </row>
    <row r="39" spans="1:5" ht="16.5">
      <c r="A39" s="37" t="s">
        <v>94</v>
      </c>
      <c r="B39" s="38" t="s">
        <v>69</v>
      </c>
      <c r="C39" s="44">
        <f t="shared" si="3"/>
        <v>6497422</v>
      </c>
      <c r="D39" s="44">
        <f t="shared" si="3"/>
        <v>6497422</v>
      </c>
      <c r="E39" s="44">
        <f t="shared" si="3"/>
        <v>6497422</v>
      </c>
    </row>
    <row r="40" spans="1:5" ht="30.75">
      <c r="A40" s="37" t="s">
        <v>93</v>
      </c>
      <c r="B40" s="38" t="s">
        <v>70</v>
      </c>
      <c r="C40" s="50">
        <v>6497422</v>
      </c>
      <c r="D40" s="50">
        <v>6497422</v>
      </c>
      <c r="E40" s="50">
        <v>6497422</v>
      </c>
    </row>
    <row r="41" spans="1:5" ht="30.75">
      <c r="A41" s="37" t="s">
        <v>118</v>
      </c>
      <c r="B41" s="38" t="s">
        <v>119</v>
      </c>
      <c r="C41" s="50">
        <f>C42+C43+C44</f>
        <v>1500000</v>
      </c>
      <c r="D41" s="50">
        <f>D42+D43+D44</f>
        <v>0</v>
      </c>
      <c r="E41" s="50">
        <f>E42+E43+E44</f>
        <v>277867.72</v>
      </c>
    </row>
    <row r="42" spans="1:5" ht="34.5" customHeight="1">
      <c r="A42" s="37" t="s">
        <v>121</v>
      </c>
      <c r="B42" s="38" t="s">
        <v>120</v>
      </c>
      <c r="C42" s="50">
        <v>1500000</v>
      </c>
      <c r="D42" s="50">
        <v>0</v>
      </c>
      <c r="E42" s="50">
        <v>0</v>
      </c>
    </row>
    <row r="43" spans="1:5" ht="62.25">
      <c r="A43" s="37" t="s">
        <v>123</v>
      </c>
      <c r="B43" s="38" t="s">
        <v>122</v>
      </c>
      <c r="C43" s="50">
        <v>0</v>
      </c>
      <c r="D43" s="50">
        <v>0</v>
      </c>
      <c r="E43" s="50">
        <v>277867.72</v>
      </c>
    </row>
    <row r="44" spans="1:5" ht="46.5" hidden="1">
      <c r="A44" s="37" t="s">
        <v>109</v>
      </c>
      <c r="B44" s="38" t="s">
        <v>111</v>
      </c>
      <c r="C44" s="50">
        <v>0</v>
      </c>
      <c r="D44" s="50">
        <v>0</v>
      </c>
      <c r="E44" s="50">
        <v>0</v>
      </c>
    </row>
    <row r="45" spans="1:5" ht="30.75">
      <c r="A45" s="39" t="s">
        <v>114</v>
      </c>
      <c r="B45" s="40" t="s">
        <v>115</v>
      </c>
      <c r="C45" s="51">
        <f>C46+C47</f>
        <v>98985</v>
      </c>
      <c r="D45" s="51">
        <f>D46+D47</f>
        <v>98985</v>
      </c>
      <c r="E45" s="51">
        <f>E46+E47</f>
        <v>98985</v>
      </c>
    </row>
    <row r="46" spans="1:5" ht="62.25">
      <c r="A46" s="37" t="s">
        <v>117</v>
      </c>
      <c r="B46" s="41" t="s">
        <v>116</v>
      </c>
      <c r="C46" s="51">
        <v>4185</v>
      </c>
      <c r="D46" s="51">
        <v>4185</v>
      </c>
      <c r="E46" s="51">
        <v>4185</v>
      </c>
    </row>
    <row r="47" spans="1:5" ht="46.5">
      <c r="A47" s="37" t="s">
        <v>96</v>
      </c>
      <c r="B47" s="41" t="s">
        <v>15</v>
      </c>
      <c r="C47" s="51">
        <v>94800</v>
      </c>
      <c r="D47" s="51">
        <v>94800</v>
      </c>
      <c r="E47" s="51">
        <v>94800</v>
      </c>
    </row>
    <row r="48" spans="1:5" ht="16.5">
      <c r="A48" s="37" t="s">
        <v>97</v>
      </c>
      <c r="B48" s="41" t="s">
        <v>71</v>
      </c>
      <c r="C48" s="51">
        <f>SUM(C49)</f>
        <v>2975456.88</v>
      </c>
      <c r="D48" s="51">
        <f>SUM(D49)</f>
        <v>3309232.67</v>
      </c>
      <c r="E48" s="51">
        <f>SUM(E49)</f>
        <v>3534203.42</v>
      </c>
    </row>
    <row r="49" spans="1:5" ht="30.75">
      <c r="A49" s="37" t="s">
        <v>98</v>
      </c>
      <c r="B49" s="38" t="s">
        <v>72</v>
      </c>
      <c r="C49" s="50">
        <f>C50+C51+C52+C53+C54+C55+C56+C57+C58+C60+C59</f>
        <v>2975456.88</v>
      </c>
      <c r="D49" s="50">
        <f>D50+D51+D52+D53+D54+D55+D56+D57+D58+D60+D59</f>
        <v>3309232.67</v>
      </c>
      <c r="E49" s="50">
        <f>E50+E51+E52+E53+E54+E55+E56+E57+E58+E60+E59</f>
        <v>3534203.42</v>
      </c>
    </row>
    <row r="50" spans="1:5" ht="92.25">
      <c r="A50" s="37" t="s">
        <v>99</v>
      </c>
      <c r="B50" s="42" t="s">
        <v>73</v>
      </c>
      <c r="C50" s="50">
        <v>350000</v>
      </c>
      <c r="D50" s="50">
        <v>350000</v>
      </c>
      <c r="E50" s="50">
        <v>350000</v>
      </c>
    </row>
    <row r="51" spans="1:5" ht="198">
      <c r="A51" s="37" t="s">
        <v>100</v>
      </c>
      <c r="B51" s="42" t="s">
        <v>74</v>
      </c>
      <c r="C51" s="50">
        <v>1520456.88</v>
      </c>
      <c r="D51" s="50">
        <v>1854232.67</v>
      </c>
      <c r="E51" s="50">
        <v>2079203.42</v>
      </c>
    </row>
    <row r="52" spans="1:5" ht="92.25">
      <c r="A52" s="37" t="s">
        <v>101</v>
      </c>
      <c r="B52" s="42" t="s">
        <v>75</v>
      </c>
      <c r="C52" s="50">
        <v>1000</v>
      </c>
      <c r="D52" s="50">
        <v>1000</v>
      </c>
      <c r="E52" s="50">
        <v>1000</v>
      </c>
    </row>
    <row r="53" spans="1:5" ht="144.75">
      <c r="A53" s="37" t="s">
        <v>102</v>
      </c>
      <c r="B53" s="42" t="s">
        <v>76</v>
      </c>
      <c r="C53" s="50">
        <v>400000</v>
      </c>
      <c r="D53" s="50">
        <v>400000</v>
      </c>
      <c r="E53" s="50">
        <v>400000</v>
      </c>
    </row>
    <row r="54" spans="1:5" ht="105">
      <c r="A54" s="37" t="s">
        <v>103</v>
      </c>
      <c r="B54" s="42" t="s">
        <v>77</v>
      </c>
      <c r="C54" s="50">
        <v>100000</v>
      </c>
      <c r="D54" s="50">
        <v>100000</v>
      </c>
      <c r="E54" s="50">
        <v>100000</v>
      </c>
    </row>
    <row r="55" spans="1:5" ht="78.75">
      <c r="A55" s="37" t="s">
        <v>104</v>
      </c>
      <c r="B55" s="42" t="s">
        <v>78</v>
      </c>
      <c r="C55" s="50">
        <v>1000</v>
      </c>
      <c r="D55" s="50">
        <v>1000</v>
      </c>
      <c r="E55" s="50">
        <v>1000</v>
      </c>
    </row>
    <row r="56" spans="1:5" ht="66">
      <c r="A56" s="37" t="s">
        <v>105</v>
      </c>
      <c r="B56" s="42" t="s">
        <v>79</v>
      </c>
      <c r="C56" s="50">
        <v>300000</v>
      </c>
      <c r="D56" s="50">
        <v>300000</v>
      </c>
      <c r="E56" s="50">
        <v>300000</v>
      </c>
    </row>
    <row r="57" spans="1:5" ht="105">
      <c r="A57" s="37" t="s">
        <v>106</v>
      </c>
      <c r="B57" s="42" t="s">
        <v>80</v>
      </c>
      <c r="C57" s="50">
        <v>1000</v>
      </c>
      <c r="D57" s="50">
        <v>1000</v>
      </c>
      <c r="E57" s="50">
        <v>1000</v>
      </c>
    </row>
    <row r="58" spans="1:5" ht="66">
      <c r="A58" s="37" t="s">
        <v>107</v>
      </c>
      <c r="B58" s="42" t="s">
        <v>81</v>
      </c>
      <c r="C58" s="50">
        <v>1000</v>
      </c>
      <c r="D58" s="50">
        <v>1000</v>
      </c>
      <c r="E58" s="50">
        <v>1000</v>
      </c>
    </row>
    <row r="59" spans="1:5" ht="276.75">
      <c r="A59" s="37" t="s">
        <v>108</v>
      </c>
      <c r="B59" s="42" t="s">
        <v>82</v>
      </c>
      <c r="C59" s="50">
        <v>1000</v>
      </c>
      <c r="D59" s="50">
        <v>1000</v>
      </c>
      <c r="E59" s="50">
        <v>1000</v>
      </c>
    </row>
    <row r="60" spans="1:5" ht="66">
      <c r="A60" s="37" t="s">
        <v>83</v>
      </c>
      <c r="B60" s="42" t="s">
        <v>84</v>
      </c>
      <c r="C60" s="50">
        <v>300000</v>
      </c>
      <c r="D60" s="50">
        <v>300000</v>
      </c>
      <c r="E60" s="50">
        <v>300000</v>
      </c>
    </row>
    <row r="61" spans="1:5" ht="17.25">
      <c r="A61" s="27"/>
      <c r="B61" s="27" t="s">
        <v>31</v>
      </c>
      <c r="C61" s="52">
        <f>C36+C5</f>
        <v>16231863.879999999</v>
      </c>
      <c r="D61" s="52">
        <f>D36+D5</f>
        <v>15065639.67</v>
      </c>
      <c r="E61" s="52">
        <f>E36+E5</f>
        <v>15568478.14</v>
      </c>
    </row>
    <row r="62" ht="16.5">
      <c r="C62" s="33"/>
    </row>
    <row r="63" ht="16.5">
      <c r="C63" s="33"/>
    </row>
    <row r="64" ht="16.5">
      <c r="C64" s="33"/>
    </row>
    <row r="65" ht="16.5">
      <c r="C65" s="33"/>
    </row>
    <row r="66" ht="16.5">
      <c r="C66" s="33"/>
    </row>
    <row r="67" ht="16.5">
      <c r="C67" s="3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2020-11-20T08:53:22Z</cp:lastPrinted>
  <dcterms:created xsi:type="dcterms:W3CDTF">2004-05-07T07:56:29Z</dcterms:created>
  <dcterms:modified xsi:type="dcterms:W3CDTF">2020-12-22T07:39:27Z</dcterms:modified>
  <cp:category/>
  <cp:version/>
  <cp:contentType/>
  <cp:contentStatus/>
</cp:coreProperties>
</file>